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1327\Desktop\"/>
    </mc:Choice>
  </mc:AlternateContent>
  <xr:revisionPtr revIDLastSave="0" documentId="8_{C9B62953-A82C-4F01-A2BF-C3E64471C9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4" l="1"/>
  <c r="S21" i="5" l="1"/>
  <c r="S16" i="4"/>
  <c r="S19" i="4"/>
  <c r="S11" i="4"/>
  <c r="S12" i="4" s="1"/>
  <c r="S16" i="5"/>
  <c r="S19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<sst xmlns="http://schemas.openxmlformats.org/spreadsheetml/2006/main" count="186" uniqueCount="80">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</sst>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1" fillId="2" borderId="2" xfId="0" applyFont="1" applyFill="1" applyBorder="1" applyAlignment="1">
      <alignment horizontal="center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6</xdr:row>
          <xdr:rowOff>31750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</xdr:row>
          <xdr:rowOff>31750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50800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25</xdr:row>
          <xdr:rowOff>50800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28</xdr:row>
          <xdr:rowOff>50800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</xdr:row>
          <xdr:rowOff>50800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13</xdr:row>
          <xdr:rowOff>50800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6</xdr:row>
          <xdr:rowOff>31750</xdr:rowOff>
        </xdr:from>
        <xdr:to>
          <xdr:col>6</xdr:col>
          <xdr:colOff>12700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</xdr:row>
          <xdr:rowOff>31750</xdr:rowOff>
        </xdr:from>
        <xdr:to>
          <xdr:col>20</xdr:col>
          <xdr:colOff>25400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50800</xdr:rowOff>
        </xdr:from>
        <xdr:to>
          <xdr:col>12</xdr:col>
          <xdr:colOff>63500</xdr:colOff>
          <xdr:row>25</xdr:row>
          <xdr:rowOff>336550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25</xdr:row>
          <xdr:rowOff>50800</xdr:rowOff>
        </xdr:from>
        <xdr:to>
          <xdr:col>14</xdr:col>
          <xdr:colOff>63500</xdr:colOff>
          <xdr:row>25</xdr:row>
          <xdr:rowOff>336550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28</xdr:row>
          <xdr:rowOff>50800</xdr:rowOff>
        </xdr:from>
        <xdr:to>
          <xdr:col>12</xdr:col>
          <xdr:colOff>63500</xdr:colOff>
          <xdr:row>28</xdr:row>
          <xdr:rowOff>336550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</xdr:row>
          <xdr:rowOff>50800</xdr:rowOff>
        </xdr:from>
        <xdr:to>
          <xdr:col>12</xdr:col>
          <xdr:colOff>63500</xdr:colOff>
          <xdr:row>13</xdr:row>
          <xdr:rowOff>330200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13</xdr:row>
          <xdr:rowOff>50800</xdr:rowOff>
        </xdr:from>
        <xdr:to>
          <xdr:col>14</xdr:col>
          <xdr:colOff>63500</xdr:colOff>
          <xdr:row>13</xdr:row>
          <xdr:rowOff>330200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25400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25400</xdr:colOff>
          <xdr:row>35</xdr:row>
          <xdr:rowOff>6350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topLeftCell="A7" zoomScale="145" zoomScaleNormal="145" zoomScaleSheetLayoutView="145" workbookViewId="0">
      <selection activeCell="S21" sqref="S21:Z22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7" customHeight="1" x14ac:dyDescent="0.2">
      <c r="B1" s="1" t="s">
        <v>76</v>
      </c>
    </row>
    <row r="2" spans="2:27" ht="14.25" customHeight="1" x14ac:dyDescent="0.2">
      <c r="B2" s="157" t="s">
        <v>62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2:27" ht="10.5" customHeight="1" x14ac:dyDescent="0.2"/>
    <row r="4" spans="2:27" ht="27" customHeight="1" x14ac:dyDescent="0.2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58"/>
      <c r="K4" s="158"/>
      <c r="L4" s="158"/>
      <c r="M4" s="158"/>
      <c r="N4" s="158"/>
      <c r="O4" s="158"/>
      <c r="P4" s="158"/>
      <c r="Q4" s="125" t="s">
        <v>2</v>
      </c>
      <c r="R4" s="125"/>
      <c r="S4" s="125"/>
      <c r="T4" s="125"/>
      <c r="U4" s="158"/>
      <c r="V4" s="158"/>
      <c r="W4" s="158"/>
      <c r="X4" s="158"/>
      <c r="Y4" s="158"/>
      <c r="Z4" s="158"/>
      <c r="AA4" s="158"/>
    </row>
    <row r="5" spans="2:27" ht="27" customHeight="1" x14ac:dyDescent="0.2">
      <c r="B5" s="125"/>
      <c r="C5" s="125"/>
      <c r="D5" s="125"/>
      <c r="E5" s="125"/>
      <c r="F5" s="125" t="s">
        <v>3</v>
      </c>
      <c r="G5" s="125"/>
      <c r="H5" s="125"/>
      <c r="I5" s="125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</row>
    <row r="6" spans="2:27" ht="27" customHeight="1" x14ac:dyDescent="0.2">
      <c r="B6" s="159" t="s">
        <v>49</v>
      </c>
      <c r="C6" s="139"/>
      <c r="D6" s="139"/>
      <c r="E6" s="139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60"/>
    </row>
    <row r="7" spans="2:27" ht="24" customHeight="1" x14ac:dyDescent="0.2">
      <c r="B7" s="138" t="s">
        <v>4</v>
      </c>
      <c r="C7" s="139"/>
      <c r="D7" s="139"/>
      <c r="E7" s="139"/>
      <c r="F7" s="2"/>
      <c r="G7" s="154" t="s">
        <v>5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3"/>
      <c r="U7" s="155" t="s">
        <v>6</v>
      </c>
      <c r="V7" s="155"/>
      <c r="W7" s="155"/>
      <c r="X7" s="155"/>
      <c r="Y7" s="155"/>
      <c r="Z7" s="155"/>
      <c r="AA7" s="156"/>
    </row>
    <row r="8" spans="2:27" ht="24" customHeight="1" x14ac:dyDescent="0.2">
      <c r="B8" s="138" t="s">
        <v>38</v>
      </c>
      <c r="C8" s="139"/>
      <c r="D8" s="139"/>
      <c r="E8" s="139"/>
      <c r="F8" s="2"/>
      <c r="G8" s="154" t="s">
        <v>39</v>
      </c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3"/>
      <c r="U8" s="155" t="s">
        <v>40</v>
      </c>
      <c r="V8" s="155"/>
      <c r="W8" s="155"/>
      <c r="X8" s="155"/>
      <c r="Y8" s="155"/>
      <c r="Z8" s="155"/>
      <c r="AA8" s="156"/>
    </row>
    <row r="9" spans="2:27" ht="27" customHeight="1" x14ac:dyDescent="0.2">
      <c r="B9" s="125" t="s">
        <v>7</v>
      </c>
      <c r="C9" s="125"/>
      <c r="D9" s="125"/>
      <c r="E9" s="125"/>
      <c r="F9" s="138" t="s">
        <v>43</v>
      </c>
      <c r="G9" s="139"/>
      <c r="H9" s="139"/>
      <c r="I9" s="139"/>
      <c r="J9" s="140"/>
      <c r="K9" s="141"/>
      <c r="L9" s="19" t="s">
        <v>8</v>
      </c>
      <c r="M9" s="18"/>
      <c r="N9" s="19" t="s">
        <v>9</v>
      </c>
      <c r="O9" s="18"/>
      <c r="P9" s="4" t="s">
        <v>10</v>
      </c>
      <c r="Q9" s="138" t="s">
        <v>11</v>
      </c>
      <c r="R9" s="139"/>
      <c r="S9" s="139"/>
      <c r="T9" s="139"/>
      <c r="U9" s="140"/>
      <c r="V9" s="14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142" t="s">
        <v>48</v>
      </c>
      <c r="C10" s="143"/>
      <c r="D10" s="143"/>
      <c r="E10" s="143"/>
      <c r="F10" s="79" t="s">
        <v>51</v>
      </c>
      <c r="G10" s="109"/>
      <c r="H10" s="109"/>
      <c r="I10" s="109"/>
      <c r="J10" s="109"/>
      <c r="K10" s="109"/>
      <c r="L10" s="79" t="s">
        <v>50</v>
      </c>
      <c r="M10" s="80"/>
      <c r="N10" s="80"/>
      <c r="O10" s="80"/>
      <c r="P10" s="81"/>
      <c r="Q10" s="78" t="s">
        <v>75</v>
      </c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27" ht="25.5" customHeight="1" x14ac:dyDescent="0.2">
      <c r="B11" s="144"/>
      <c r="C11" s="145"/>
      <c r="D11" s="145"/>
      <c r="E11" s="145"/>
      <c r="F11" s="148"/>
      <c r="G11" s="149"/>
      <c r="H11" s="149"/>
      <c r="I11" s="149"/>
      <c r="J11" s="149"/>
      <c r="K11" s="14" t="s">
        <v>52</v>
      </c>
      <c r="L11" s="148"/>
      <c r="M11" s="149"/>
      <c r="N11" s="149"/>
      <c r="O11" s="149"/>
      <c r="P11" s="14" t="s">
        <v>52</v>
      </c>
      <c r="Q11" s="150" t="s">
        <v>53</v>
      </c>
      <c r="R11" s="151"/>
      <c r="S11" s="152">
        <f>MIN(ROUNDDOWN(F11,0),ROUNDDOWN(L11,0))</f>
        <v>0</v>
      </c>
      <c r="T11" s="152"/>
      <c r="U11" s="152"/>
      <c r="V11" s="152"/>
      <c r="W11" s="152"/>
      <c r="X11" s="152"/>
      <c r="Y11" s="152"/>
      <c r="Z11" s="152"/>
      <c r="AA11" s="20" t="s">
        <v>52</v>
      </c>
    </row>
    <row r="12" spans="2:27" ht="17.25" customHeight="1" x14ac:dyDescent="0.2">
      <c r="B12" s="144"/>
      <c r="C12" s="145"/>
      <c r="D12" s="145"/>
      <c r="E12" s="145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53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2">
      <c r="B13" s="144"/>
      <c r="C13" s="145"/>
      <c r="D13" s="145"/>
      <c r="E13" s="145"/>
      <c r="F13" s="136" t="s">
        <v>68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2">
      <c r="B14" s="146"/>
      <c r="C14" s="147"/>
      <c r="D14" s="147"/>
      <c r="E14" s="147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2">
      <c r="B15" s="125" t="s">
        <v>72</v>
      </c>
      <c r="C15" s="125"/>
      <c r="D15" s="125"/>
      <c r="E15" s="125"/>
      <c r="F15" s="79" t="s">
        <v>54</v>
      </c>
      <c r="G15" s="80"/>
      <c r="H15" s="80"/>
      <c r="I15" s="80"/>
      <c r="J15" s="80"/>
      <c r="K15" s="81"/>
      <c r="L15" s="109" t="s">
        <v>45</v>
      </c>
      <c r="M15" s="109"/>
      <c r="N15" s="109"/>
      <c r="O15" s="109"/>
      <c r="P15" s="110"/>
      <c r="Q15" s="167" t="s">
        <v>77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2">
      <c r="B16" s="125"/>
      <c r="C16" s="125"/>
      <c r="D16" s="125"/>
      <c r="E16" s="125"/>
      <c r="F16" s="126"/>
      <c r="G16" s="127"/>
      <c r="H16" s="127"/>
      <c r="I16" s="127"/>
      <c r="J16" s="127"/>
      <c r="K16" s="10" t="s">
        <v>46</v>
      </c>
      <c r="L16" s="128"/>
      <c r="M16" s="129"/>
      <c r="N16" s="129"/>
      <c r="O16" s="129"/>
      <c r="P16" s="8" t="s">
        <v>47</v>
      </c>
      <c r="Q16" s="130" t="s">
        <v>55</v>
      </c>
      <c r="R16" s="131"/>
      <c r="S16" s="135">
        <f>ROUNDDOWN(F16*L16,1)</f>
        <v>0</v>
      </c>
      <c r="T16" s="135"/>
      <c r="U16" s="135"/>
      <c r="V16" s="135"/>
      <c r="W16" s="135"/>
      <c r="X16" s="135"/>
      <c r="Y16" s="135"/>
      <c r="Z16" s="135"/>
      <c r="AA16" s="9" t="s">
        <v>46</v>
      </c>
    </row>
    <row r="17" spans="2:27" ht="27" customHeight="1" x14ac:dyDescent="0.2">
      <c r="B17" s="125"/>
      <c r="C17" s="125"/>
      <c r="D17" s="125"/>
      <c r="E17" s="125"/>
      <c r="F17" s="78" t="s">
        <v>19</v>
      </c>
      <c r="G17" s="106"/>
      <c r="H17" s="106"/>
      <c r="I17" s="106"/>
      <c r="J17" s="106"/>
      <c r="K17" s="106"/>
      <c r="L17" s="100" t="s">
        <v>63</v>
      </c>
      <c r="M17" s="109"/>
      <c r="N17" s="109"/>
      <c r="O17" s="109"/>
      <c r="P17" s="110"/>
      <c r="Q17" s="111" t="s">
        <v>20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13</v>
      </c>
    </row>
    <row r="18" spans="2:27" ht="27" customHeight="1" x14ac:dyDescent="0.2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64</v>
      </c>
      <c r="M18" s="109"/>
      <c r="N18" s="109"/>
      <c r="O18" s="109"/>
      <c r="P18" s="110"/>
      <c r="Q18" s="111" t="s">
        <v>21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2">
      <c r="B19" s="125"/>
      <c r="C19" s="125"/>
      <c r="D19" s="125"/>
      <c r="E19" s="125"/>
      <c r="F19" s="72" t="s">
        <v>22</v>
      </c>
      <c r="G19" s="73"/>
      <c r="H19" s="73"/>
      <c r="I19" s="73"/>
      <c r="J19" s="73"/>
      <c r="K19" s="73"/>
      <c r="L19" s="78" t="s">
        <v>65</v>
      </c>
      <c r="M19" s="73"/>
      <c r="N19" s="73"/>
      <c r="O19" s="73"/>
      <c r="P19" s="74"/>
      <c r="Q19" s="68" t="s">
        <v>23</v>
      </c>
      <c r="R19" s="100"/>
      <c r="S19" s="101" t="e">
        <f>(S17+S18)/(F16*L16)</f>
        <v>#DIV/0!</v>
      </c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2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2">
      <c r="B21" s="125"/>
      <c r="C21" s="125"/>
      <c r="D21" s="125"/>
      <c r="E21" s="125"/>
      <c r="F21" s="169" t="s">
        <v>78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1"/>
      <c r="Q21" s="68" t="s">
        <v>24</v>
      </c>
      <c r="R21" s="100"/>
      <c r="S21" s="168" t="e">
        <f>IF(S19&lt;=141000,ROUNDDOWN(IF((F16*L16)&lt;=5,S16*S19/3,5*S19/3),0),ROUNDDOWN(IF((F16*L16)&lt;=5,S16*141000/3,5*141000/3),-3))</f>
        <v>#DIV/0!</v>
      </c>
      <c r="T21" s="133"/>
      <c r="U21" s="133"/>
      <c r="V21" s="133"/>
      <c r="W21" s="133"/>
      <c r="X21" s="133"/>
      <c r="Y21" s="133"/>
      <c r="Z21" s="134"/>
      <c r="AA21" s="110" t="s">
        <v>13</v>
      </c>
    </row>
    <row r="22" spans="2:27" ht="37.5" customHeight="1" x14ac:dyDescent="0.2">
      <c r="B22" s="125"/>
      <c r="C22" s="125"/>
      <c r="D22" s="125"/>
      <c r="E22" s="125"/>
      <c r="F22" s="172"/>
      <c r="G22" s="173"/>
      <c r="H22" s="173"/>
      <c r="I22" s="173"/>
      <c r="J22" s="173"/>
      <c r="K22" s="173"/>
      <c r="L22" s="173"/>
      <c r="M22" s="173"/>
      <c r="N22" s="173"/>
      <c r="O22" s="173"/>
      <c r="P22" s="174"/>
      <c r="Q22" s="68"/>
      <c r="R22" s="100"/>
      <c r="S22" s="132"/>
      <c r="T22" s="133"/>
      <c r="U22" s="133"/>
      <c r="V22" s="133"/>
      <c r="W22" s="133"/>
      <c r="X22" s="133"/>
      <c r="Y22" s="133"/>
      <c r="Z22" s="134"/>
      <c r="AA22" s="110"/>
    </row>
    <row r="23" spans="2:27" ht="23.25" customHeight="1" x14ac:dyDescent="0.2">
      <c r="B23" s="68" t="s">
        <v>25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 t="e">
        <f>S12+S21</f>
        <v>#DIV/0!</v>
      </c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2">
      <c r="B24" s="72" t="s">
        <v>56</v>
      </c>
      <c r="C24" s="73"/>
      <c r="D24" s="73"/>
      <c r="E24" s="74"/>
      <c r="F24" s="78" t="s">
        <v>57</v>
      </c>
      <c r="G24" s="73"/>
      <c r="H24" s="73"/>
      <c r="I24" s="73"/>
      <c r="J24" s="73"/>
      <c r="K24" s="73"/>
      <c r="L24" s="79" t="s">
        <v>58</v>
      </c>
      <c r="M24" s="80"/>
      <c r="N24" s="80"/>
      <c r="O24" s="80"/>
      <c r="P24" s="81"/>
      <c r="Q24" s="82" t="s">
        <v>59</v>
      </c>
      <c r="R24" s="83"/>
      <c r="S24" s="83"/>
      <c r="T24" s="84"/>
      <c r="U24" s="85" t="s">
        <v>61</v>
      </c>
      <c r="V24" s="86"/>
      <c r="W24" s="86"/>
      <c r="X24" s="86"/>
      <c r="Y24" s="86"/>
      <c r="Z24" s="86"/>
      <c r="AA24" s="87"/>
    </row>
    <row r="25" spans="2:27" ht="23.25" customHeight="1" x14ac:dyDescent="0.2">
      <c r="B25" s="75"/>
      <c r="C25" s="76"/>
      <c r="D25" s="76"/>
      <c r="E25" s="77"/>
      <c r="F25" s="88"/>
      <c r="G25" s="89"/>
      <c r="H25" s="89"/>
      <c r="I25" s="89"/>
      <c r="J25" s="89"/>
      <c r="K25" s="5" t="s">
        <v>46</v>
      </c>
      <c r="L25" s="89"/>
      <c r="M25" s="89"/>
      <c r="N25" s="89"/>
      <c r="O25" s="89"/>
      <c r="P25" s="5" t="s">
        <v>46</v>
      </c>
      <c r="Q25" s="90"/>
      <c r="R25" s="91"/>
      <c r="S25" s="91"/>
      <c r="T25" s="5" t="s">
        <v>46</v>
      </c>
      <c r="U25" s="85" t="e">
        <f>L25/F25*100</f>
        <v>#DIV/0!</v>
      </c>
      <c r="V25" s="86"/>
      <c r="W25" s="86"/>
      <c r="X25" s="86"/>
      <c r="Y25" s="86"/>
      <c r="Z25" s="86"/>
      <c r="AA25" s="20" t="s">
        <v>60</v>
      </c>
    </row>
    <row r="26" spans="2:27" ht="27" customHeight="1" x14ac:dyDescent="0.2">
      <c r="B26" s="53" t="s">
        <v>26</v>
      </c>
      <c r="C26" s="54"/>
      <c r="D26" s="54"/>
      <c r="E26" s="54"/>
      <c r="F26" s="94" t="s">
        <v>27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28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2">
      <c r="B27" s="92"/>
      <c r="C27" s="93"/>
      <c r="D27" s="93"/>
      <c r="E27" s="93"/>
      <c r="F27" s="53" t="s">
        <v>29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2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30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2">
      <c r="B29" s="56"/>
      <c r="C29" s="57"/>
      <c r="D29" s="57"/>
      <c r="E29" s="57"/>
      <c r="F29" s="65" t="s">
        <v>31</v>
      </c>
      <c r="G29" s="66"/>
      <c r="H29" s="66"/>
      <c r="I29" s="66"/>
      <c r="J29" s="66"/>
      <c r="K29" s="6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29" t="s">
        <v>42</v>
      </c>
      <c r="C30" s="30"/>
      <c r="D30" s="30"/>
      <c r="E30" s="30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2">
      <c r="B31" s="31"/>
      <c r="C31" s="32"/>
      <c r="D31" s="32"/>
      <c r="E31" s="32"/>
      <c r="F31" s="41" t="s">
        <v>34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2">
      <c r="B32" s="31"/>
      <c r="C32" s="32"/>
      <c r="D32" s="32"/>
      <c r="E32" s="32"/>
      <c r="F32" s="41" t="s">
        <v>35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2">
      <c r="B33" s="31"/>
      <c r="C33" s="32"/>
      <c r="D33" s="32"/>
      <c r="E33" s="32"/>
      <c r="F33" s="29" t="s">
        <v>36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37</v>
      </c>
      <c r="R33" s="52"/>
      <c r="S33" s="52"/>
      <c r="T33" s="52"/>
      <c r="U33" s="52"/>
      <c r="V33" s="52" t="s">
        <v>41</v>
      </c>
      <c r="W33" s="52"/>
      <c r="X33" s="52"/>
      <c r="Y33" s="52"/>
      <c r="Z33" s="52"/>
      <c r="AA33" s="52"/>
    </row>
    <row r="34" spans="2:27" ht="21" customHeight="1" x14ac:dyDescent="0.2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2">
      <c r="B35" s="25" t="s">
        <v>73</v>
      </c>
      <c r="C35" s="26"/>
      <c r="D35" s="26"/>
      <c r="E35" s="26"/>
      <c r="F35" s="27" t="s">
        <v>67</v>
      </c>
      <c r="G35" s="27"/>
      <c r="H35" s="27"/>
      <c r="I35" s="27"/>
      <c r="J35" s="27"/>
      <c r="K35" s="27"/>
      <c r="L35" s="28" t="s">
        <v>74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6</xdr:row>
                    <xdr:rowOff>31750</xdr:rowOff>
                  </from>
                  <to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6</xdr:row>
                    <xdr:rowOff>31750</xdr:rowOff>
                  </from>
                  <to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25</xdr:row>
                    <xdr:rowOff>50800</xdr:rowOff>
                  </from>
                  <to>
                    <xdr:col>12</xdr:col>
                    <xdr:colOff>69850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25</xdr:row>
                    <xdr:rowOff>50800</xdr:rowOff>
                  </from>
                  <to>
                    <xdr:col>14</xdr:col>
                    <xdr:colOff>69850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28</xdr:row>
                    <xdr:rowOff>50800</xdr:rowOff>
                  </from>
                  <to>
                    <xdr:col>12</xdr:col>
                    <xdr:colOff>69850</xdr:colOff>
                    <xdr:row>28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13</xdr:row>
                    <xdr:rowOff>50800</xdr:rowOff>
                  </from>
                  <to>
                    <xdr:col>12</xdr:col>
                    <xdr:colOff>69850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13</xdr:row>
                    <xdr:rowOff>50800</xdr:rowOff>
                  </from>
                  <to>
                    <xdr:col>14</xdr:col>
                    <xdr:colOff>69850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31750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topLeftCell="A9" zoomScale="130" zoomScaleNormal="145" zoomScaleSheetLayoutView="130" workbookViewId="0">
      <selection activeCell="L15" sqref="L15:P15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6.5" customHeight="1" x14ac:dyDescent="0.2">
      <c r="B1" s="1" t="s">
        <v>76</v>
      </c>
    </row>
    <row r="2" spans="2:27" ht="14.25" customHeight="1" x14ac:dyDescent="0.2">
      <c r="B2" s="157" t="s">
        <v>62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2:27" ht="10.5" customHeight="1" x14ac:dyDescent="0.2"/>
    <row r="4" spans="2:27" ht="27" customHeight="1" x14ac:dyDescent="0.2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14" t="s">
        <v>69</v>
      </c>
      <c r="K4" s="114"/>
      <c r="L4" s="114"/>
      <c r="M4" s="114"/>
      <c r="N4" s="114"/>
      <c r="O4" s="114"/>
      <c r="P4" s="114"/>
      <c r="Q4" s="125" t="s">
        <v>2</v>
      </c>
      <c r="R4" s="125"/>
      <c r="S4" s="125"/>
      <c r="T4" s="125"/>
      <c r="U4" s="114" t="s">
        <v>70</v>
      </c>
      <c r="V4" s="114"/>
      <c r="W4" s="114"/>
      <c r="X4" s="114"/>
      <c r="Y4" s="114"/>
      <c r="Z4" s="114"/>
      <c r="AA4" s="114"/>
    </row>
    <row r="5" spans="2:27" ht="27" customHeight="1" x14ac:dyDescent="0.2">
      <c r="B5" s="125"/>
      <c r="C5" s="125"/>
      <c r="D5" s="125"/>
      <c r="E5" s="125"/>
      <c r="F5" s="125" t="s">
        <v>3</v>
      </c>
      <c r="G5" s="125"/>
      <c r="H5" s="125"/>
      <c r="I5" s="125"/>
      <c r="J5" s="114" t="s">
        <v>71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2:27" ht="27" customHeight="1" x14ac:dyDescent="0.2">
      <c r="B6" s="159" t="s">
        <v>49</v>
      </c>
      <c r="C6" s="139"/>
      <c r="D6" s="139"/>
      <c r="E6" s="139"/>
      <c r="F6" s="115" t="s">
        <v>71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6"/>
    </row>
    <row r="7" spans="2:27" ht="24" customHeight="1" x14ac:dyDescent="0.2">
      <c r="B7" s="138" t="s">
        <v>4</v>
      </c>
      <c r="C7" s="139"/>
      <c r="D7" s="139"/>
      <c r="E7" s="139"/>
      <c r="F7" s="2"/>
      <c r="G7" s="154" t="s">
        <v>5</v>
      </c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3"/>
      <c r="U7" s="155" t="s">
        <v>6</v>
      </c>
      <c r="V7" s="155"/>
      <c r="W7" s="155"/>
      <c r="X7" s="155"/>
      <c r="Y7" s="155"/>
      <c r="Z7" s="155"/>
      <c r="AA7" s="156"/>
    </row>
    <row r="8" spans="2:27" ht="24" customHeight="1" x14ac:dyDescent="0.2">
      <c r="B8" s="138" t="s">
        <v>38</v>
      </c>
      <c r="C8" s="139"/>
      <c r="D8" s="139"/>
      <c r="E8" s="139"/>
      <c r="F8" s="2"/>
      <c r="G8" s="154" t="s">
        <v>39</v>
      </c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3"/>
      <c r="U8" s="155" t="s">
        <v>40</v>
      </c>
      <c r="V8" s="155"/>
      <c r="W8" s="155"/>
      <c r="X8" s="155"/>
      <c r="Y8" s="155"/>
      <c r="Z8" s="155"/>
      <c r="AA8" s="156"/>
    </row>
    <row r="9" spans="2:27" ht="27" customHeight="1" x14ac:dyDescent="0.2">
      <c r="B9" s="125" t="s">
        <v>7</v>
      </c>
      <c r="C9" s="125"/>
      <c r="D9" s="125"/>
      <c r="E9" s="125"/>
      <c r="F9" s="138" t="s">
        <v>43</v>
      </c>
      <c r="G9" s="139"/>
      <c r="H9" s="139"/>
      <c r="I9" s="139"/>
      <c r="J9" s="140"/>
      <c r="K9" s="141"/>
      <c r="L9" s="19" t="s">
        <v>8</v>
      </c>
      <c r="M9" s="18"/>
      <c r="N9" s="19" t="s">
        <v>9</v>
      </c>
      <c r="O9" s="18"/>
      <c r="P9" s="4" t="s">
        <v>10</v>
      </c>
      <c r="Q9" s="138" t="s">
        <v>11</v>
      </c>
      <c r="R9" s="139"/>
      <c r="S9" s="139"/>
      <c r="T9" s="139"/>
      <c r="U9" s="140"/>
      <c r="V9" s="14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142" t="s">
        <v>48</v>
      </c>
      <c r="C10" s="143"/>
      <c r="D10" s="143"/>
      <c r="E10" s="143"/>
      <c r="F10" s="79" t="s">
        <v>51</v>
      </c>
      <c r="G10" s="109"/>
      <c r="H10" s="109"/>
      <c r="I10" s="109"/>
      <c r="J10" s="109"/>
      <c r="K10" s="109"/>
      <c r="L10" s="79" t="s">
        <v>50</v>
      </c>
      <c r="M10" s="80"/>
      <c r="N10" s="80"/>
      <c r="O10" s="80"/>
      <c r="P10" s="81"/>
      <c r="Q10" s="72" t="s">
        <v>44</v>
      </c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27" ht="25.5" customHeight="1" x14ac:dyDescent="0.2">
      <c r="B11" s="144"/>
      <c r="C11" s="145"/>
      <c r="D11" s="145"/>
      <c r="E11" s="145"/>
      <c r="F11" s="148"/>
      <c r="G11" s="149"/>
      <c r="H11" s="149"/>
      <c r="I11" s="149"/>
      <c r="J11" s="149"/>
      <c r="K11" s="14" t="s">
        <v>52</v>
      </c>
      <c r="L11" s="148"/>
      <c r="M11" s="149"/>
      <c r="N11" s="149"/>
      <c r="O11" s="149"/>
      <c r="P11" s="14" t="s">
        <v>52</v>
      </c>
      <c r="Q11" s="150" t="s">
        <v>53</v>
      </c>
      <c r="R11" s="151"/>
      <c r="S11" s="152">
        <f>MIN(ROUNDDOWN(F11,0),ROUNDDOWN(L11,0))</f>
        <v>0</v>
      </c>
      <c r="T11" s="152"/>
      <c r="U11" s="152"/>
      <c r="V11" s="152"/>
      <c r="W11" s="152"/>
      <c r="X11" s="152"/>
      <c r="Y11" s="152"/>
      <c r="Z11" s="152"/>
      <c r="AA11" s="20" t="s">
        <v>52</v>
      </c>
    </row>
    <row r="12" spans="2:27" ht="17.25" customHeight="1" x14ac:dyDescent="0.2">
      <c r="B12" s="144"/>
      <c r="C12" s="145"/>
      <c r="D12" s="145"/>
      <c r="E12" s="145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53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2">
      <c r="B13" s="144"/>
      <c r="C13" s="145"/>
      <c r="D13" s="145"/>
      <c r="E13" s="145"/>
      <c r="F13" s="136" t="s">
        <v>68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2">
      <c r="B14" s="146"/>
      <c r="C14" s="147"/>
      <c r="D14" s="147"/>
      <c r="E14" s="147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2">
      <c r="B15" s="125" t="s">
        <v>72</v>
      </c>
      <c r="C15" s="125"/>
      <c r="D15" s="125"/>
      <c r="E15" s="125"/>
      <c r="F15" s="79" t="s">
        <v>54</v>
      </c>
      <c r="G15" s="80"/>
      <c r="H15" s="80"/>
      <c r="I15" s="80"/>
      <c r="J15" s="80"/>
      <c r="K15" s="81"/>
      <c r="L15" s="109" t="s">
        <v>45</v>
      </c>
      <c r="M15" s="109"/>
      <c r="N15" s="109"/>
      <c r="O15" s="109"/>
      <c r="P15" s="110"/>
      <c r="Q15" s="100" t="s">
        <v>18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2">
      <c r="B16" s="125"/>
      <c r="C16" s="125"/>
      <c r="D16" s="125"/>
      <c r="E16" s="125"/>
      <c r="F16" s="161"/>
      <c r="G16" s="162"/>
      <c r="H16" s="162"/>
      <c r="I16" s="162"/>
      <c r="J16" s="162"/>
      <c r="K16" s="10" t="s">
        <v>46</v>
      </c>
      <c r="L16" s="128"/>
      <c r="M16" s="129"/>
      <c r="N16" s="129"/>
      <c r="O16" s="129"/>
      <c r="P16" s="8" t="s">
        <v>47</v>
      </c>
      <c r="Q16" s="130" t="s">
        <v>55</v>
      </c>
      <c r="R16" s="131"/>
      <c r="S16" s="135">
        <f>ROUNDDOWN(F16*L16,1)</f>
        <v>0</v>
      </c>
      <c r="T16" s="135"/>
      <c r="U16" s="135"/>
      <c r="V16" s="135"/>
      <c r="W16" s="135"/>
      <c r="X16" s="135"/>
      <c r="Y16" s="135"/>
      <c r="Z16" s="135"/>
      <c r="AA16" s="9" t="s">
        <v>46</v>
      </c>
    </row>
    <row r="17" spans="2:27" ht="27" customHeight="1" x14ac:dyDescent="0.2">
      <c r="B17" s="125"/>
      <c r="C17" s="125"/>
      <c r="D17" s="125"/>
      <c r="E17" s="125"/>
      <c r="F17" s="78" t="s">
        <v>19</v>
      </c>
      <c r="G17" s="106"/>
      <c r="H17" s="106"/>
      <c r="I17" s="106"/>
      <c r="J17" s="106"/>
      <c r="K17" s="106"/>
      <c r="L17" s="100" t="s">
        <v>63</v>
      </c>
      <c r="M17" s="109"/>
      <c r="N17" s="109"/>
      <c r="O17" s="109"/>
      <c r="P17" s="110"/>
      <c r="Q17" s="111" t="s">
        <v>20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13</v>
      </c>
    </row>
    <row r="18" spans="2:27" ht="27" customHeight="1" x14ac:dyDescent="0.2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64</v>
      </c>
      <c r="M18" s="109"/>
      <c r="N18" s="109"/>
      <c r="O18" s="109"/>
      <c r="P18" s="110"/>
      <c r="Q18" s="111" t="s">
        <v>21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2">
      <c r="B19" s="125"/>
      <c r="C19" s="125"/>
      <c r="D19" s="125"/>
      <c r="E19" s="125"/>
      <c r="F19" s="72" t="s">
        <v>22</v>
      </c>
      <c r="G19" s="73"/>
      <c r="H19" s="73"/>
      <c r="I19" s="73"/>
      <c r="J19" s="73"/>
      <c r="K19" s="73"/>
      <c r="L19" s="72" t="s">
        <v>65</v>
      </c>
      <c r="M19" s="73"/>
      <c r="N19" s="73"/>
      <c r="O19" s="73"/>
      <c r="P19" s="74"/>
      <c r="Q19" s="68" t="s">
        <v>23</v>
      </c>
      <c r="R19" s="100"/>
      <c r="S19" s="101" t="e">
        <f>(S17+S18)/S16</f>
        <v>#DIV/0!</v>
      </c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2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2">
      <c r="B21" s="125"/>
      <c r="C21" s="125"/>
      <c r="D21" s="125"/>
      <c r="E21" s="125"/>
      <c r="F21" s="169" t="s">
        <v>79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1"/>
      <c r="Q21" s="68" t="s">
        <v>24</v>
      </c>
      <c r="R21" s="100"/>
      <c r="S21" s="163" t="e">
        <f>IF(S19&lt;=141000,ROUNDDOWN(IF((F16*L16)&lt;=5,S16*S19/3,5*S19/3),0),ROUNDDOWN(IF((F16*L16)&lt;=5,S16*141000/3,5*141000/3),-3))</f>
        <v>#DIV/0!</v>
      </c>
      <c r="T21" s="163"/>
      <c r="U21" s="163"/>
      <c r="V21" s="163"/>
      <c r="W21" s="163"/>
      <c r="X21" s="163"/>
      <c r="Y21" s="163"/>
      <c r="Z21" s="163"/>
      <c r="AA21" s="110" t="s">
        <v>13</v>
      </c>
    </row>
    <row r="22" spans="2:27" ht="35.5" customHeight="1" x14ac:dyDescent="0.2">
      <c r="B22" s="125"/>
      <c r="C22" s="125"/>
      <c r="D22" s="125"/>
      <c r="E22" s="125"/>
      <c r="F22" s="172"/>
      <c r="G22" s="173"/>
      <c r="H22" s="173"/>
      <c r="I22" s="173"/>
      <c r="J22" s="173"/>
      <c r="K22" s="173"/>
      <c r="L22" s="173"/>
      <c r="M22" s="173"/>
      <c r="N22" s="173"/>
      <c r="O22" s="173"/>
      <c r="P22" s="174"/>
      <c r="Q22" s="68"/>
      <c r="R22" s="100"/>
      <c r="S22" s="164"/>
      <c r="T22" s="164"/>
      <c r="U22" s="164"/>
      <c r="V22" s="164"/>
      <c r="W22" s="164"/>
      <c r="X22" s="164"/>
      <c r="Y22" s="164"/>
      <c r="Z22" s="164"/>
      <c r="AA22" s="110"/>
    </row>
    <row r="23" spans="2:27" ht="23.25" customHeight="1" x14ac:dyDescent="0.2">
      <c r="B23" s="68" t="s">
        <v>25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 t="e">
        <f>S12+S21</f>
        <v>#DIV/0!</v>
      </c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2">
      <c r="B24" s="72" t="s">
        <v>56</v>
      </c>
      <c r="C24" s="73"/>
      <c r="D24" s="73"/>
      <c r="E24" s="74"/>
      <c r="F24" s="78" t="s">
        <v>57</v>
      </c>
      <c r="G24" s="73"/>
      <c r="H24" s="73"/>
      <c r="I24" s="73"/>
      <c r="J24" s="73"/>
      <c r="K24" s="73"/>
      <c r="L24" s="79" t="s">
        <v>58</v>
      </c>
      <c r="M24" s="80"/>
      <c r="N24" s="80"/>
      <c r="O24" s="80"/>
      <c r="P24" s="81"/>
      <c r="Q24" s="82" t="s">
        <v>59</v>
      </c>
      <c r="R24" s="83"/>
      <c r="S24" s="83"/>
      <c r="T24" s="84"/>
      <c r="U24" s="85" t="s">
        <v>61</v>
      </c>
      <c r="V24" s="86"/>
      <c r="W24" s="86"/>
      <c r="X24" s="86"/>
      <c r="Y24" s="86"/>
      <c r="Z24" s="86"/>
      <c r="AA24" s="87"/>
    </row>
    <row r="25" spans="2:27" ht="23.25" customHeight="1" x14ac:dyDescent="0.2">
      <c r="B25" s="75"/>
      <c r="C25" s="76"/>
      <c r="D25" s="76"/>
      <c r="E25" s="77"/>
      <c r="F25" s="88"/>
      <c r="G25" s="89"/>
      <c r="H25" s="89"/>
      <c r="I25" s="89"/>
      <c r="J25" s="89"/>
      <c r="K25" s="5" t="s">
        <v>46</v>
      </c>
      <c r="L25" s="89"/>
      <c r="M25" s="89"/>
      <c r="N25" s="89"/>
      <c r="O25" s="89"/>
      <c r="P25" s="5" t="s">
        <v>46</v>
      </c>
      <c r="Q25" s="90"/>
      <c r="R25" s="91"/>
      <c r="S25" s="91"/>
      <c r="T25" s="5" t="s">
        <v>46</v>
      </c>
      <c r="U25" s="85" t="e">
        <f>L25/F25*100</f>
        <v>#DIV/0!</v>
      </c>
      <c r="V25" s="86"/>
      <c r="W25" s="86"/>
      <c r="X25" s="86"/>
      <c r="Y25" s="86"/>
      <c r="Z25" s="86"/>
      <c r="AA25" s="20" t="s">
        <v>60</v>
      </c>
    </row>
    <row r="26" spans="2:27" ht="27" customHeight="1" x14ac:dyDescent="0.2">
      <c r="B26" s="53" t="s">
        <v>26</v>
      </c>
      <c r="C26" s="54"/>
      <c r="D26" s="54"/>
      <c r="E26" s="54"/>
      <c r="F26" s="94" t="s">
        <v>27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28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2">
      <c r="B27" s="92"/>
      <c r="C27" s="93"/>
      <c r="D27" s="93"/>
      <c r="E27" s="93"/>
      <c r="F27" s="53" t="s">
        <v>29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2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30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2">
      <c r="B29" s="56"/>
      <c r="C29" s="57"/>
      <c r="D29" s="57"/>
      <c r="E29" s="57"/>
      <c r="F29" s="65" t="s">
        <v>31</v>
      </c>
      <c r="G29" s="66"/>
      <c r="H29" s="66"/>
      <c r="I29" s="66"/>
      <c r="J29" s="66"/>
      <c r="K29" s="6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29" t="s">
        <v>42</v>
      </c>
      <c r="C30" s="30"/>
      <c r="D30" s="30"/>
      <c r="E30" s="30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2">
      <c r="B31" s="31"/>
      <c r="C31" s="32"/>
      <c r="D31" s="32"/>
      <c r="E31" s="32"/>
      <c r="F31" s="41" t="s">
        <v>34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2">
      <c r="B32" s="31"/>
      <c r="C32" s="32"/>
      <c r="D32" s="32"/>
      <c r="E32" s="32"/>
      <c r="F32" s="41" t="s">
        <v>35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2">
      <c r="B33" s="31"/>
      <c r="C33" s="32"/>
      <c r="D33" s="32"/>
      <c r="E33" s="32"/>
      <c r="F33" s="29" t="s">
        <v>36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37</v>
      </c>
      <c r="R33" s="52"/>
      <c r="S33" s="52"/>
      <c r="T33" s="52"/>
      <c r="U33" s="52"/>
      <c r="V33" s="52" t="s">
        <v>41</v>
      </c>
      <c r="W33" s="52"/>
      <c r="X33" s="52"/>
      <c r="Y33" s="52"/>
      <c r="Z33" s="52"/>
      <c r="AA33" s="52"/>
    </row>
    <row r="34" spans="2:27" ht="21" customHeight="1" x14ac:dyDescent="0.2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2">
      <c r="B35" s="25" t="s">
        <v>73</v>
      </c>
      <c r="C35" s="26"/>
      <c r="D35" s="26"/>
      <c r="E35" s="26"/>
      <c r="F35" s="27" t="s">
        <v>67</v>
      </c>
      <c r="G35" s="27"/>
      <c r="H35" s="27"/>
      <c r="I35" s="27"/>
      <c r="J35" s="27"/>
      <c r="K35" s="27"/>
      <c r="L35" s="28" t="s">
        <v>74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6</xdr:row>
                    <xdr:rowOff>31750</xdr:rowOff>
                  </from>
                  <to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6</xdr:row>
                    <xdr:rowOff>31750</xdr:rowOff>
                  </from>
                  <to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25</xdr:row>
                    <xdr:rowOff>50800</xdr:rowOff>
                  </from>
                  <to>
                    <xdr:col>12</xdr:col>
                    <xdr:colOff>63500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25</xdr:row>
                    <xdr:rowOff>50800</xdr:rowOff>
                  </from>
                  <to>
                    <xdr:col>14</xdr:col>
                    <xdr:colOff>63500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28</xdr:row>
                    <xdr:rowOff>50800</xdr:rowOff>
                  </from>
                  <to>
                    <xdr:col>12</xdr:col>
                    <xdr:colOff>63500</xdr:colOff>
                    <xdr:row>28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13</xdr:row>
                    <xdr:rowOff>50800</xdr:rowOff>
                  </from>
                  <to>
                    <xdr:col>12</xdr:col>
                    <xdr:colOff>63500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13</xdr:row>
                    <xdr:rowOff>50800</xdr:rowOff>
                  </from>
                  <to>
                    <xdr:col>14</xdr:col>
                    <xdr:colOff>63500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勝田　朋恵</cp:lastModifiedBy>
  <cp:lastPrinted>2025-10-02T05:56:32Z</cp:lastPrinted>
  <dcterms:created xsi:type="dcterms:W3CDTF">2024-03-01T02:52:50Z</dcterms:created>
  <dcterms:modified xsi:type="dcterms:W3CDTF">2025-10-06T09:03:44Z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